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05" activeTab="3"/>
  </bookViews>
  <sheets>
    <sheet name="封面" sheetId="1" r:id="rId1"/>
    <sheet name="编制说明" sheetId="2" r:id="rId2"/>
    <sheet name="3.1 D.3 单位工程最高投标限价汇总表" sheetId="3" state="hidden" r:id="rId3"/>
    <sheet name="3.2 E.1 分部分项工程量清单计价表" sheetId="4" r:id="rId4"/>
  </sheets>
  <definedNames>
    <definedName name="_xlnm.Print_Titles" localSheetId="3">'3.2 E.1 分部分项工程量清单计价表'!$1:$4</definedName>
  </definedNames>
  <calcPr fullCalcOnLoad="1"/>
</workbook>
</file>

<file path=xl/sharedStrings.xml><?xml version="1.0" encoding="utf-8"?>
<sst xmlns="http://schemas.openxmlformats.org/spreadsheetml/2006/main" count="171" uniqueCount="123">
  <si>
    <t>公园监控系统维保服务项目</t>
  </si>
  <si>
    <t>工程控制价</t>
  </si>
  <si>
    <t>金额（小写）</t>
  </si>
  <si>
    <t>（大写）</t>
  </si>
  <si>
    <t>委托单位：</t>
  </si>
  <si>
    <t>芜湖城市园林集团有限公司</t>
  </si>
  <si>
    <t>编制单位：</t>
  </si>
  <si>
    <t>安徽城讯工程造价咨询有限公司</t>
  </si>
  <si>
    <t>编制时间:</t>
  </si>
  <si>
    <t>D.3 单位工程最高投标限价汇总表</t>
  </si>
  <si>
    <t/>
  </si>
  <si>
    <t>工程名称：公园监控系统维保服务项目</t>
  </si>
  <si>
    <t>序号</t>
  </si>
  <si>
    <t>汇总内容</t>
  </si>
  <si>
    <t>金额(元)</t>
  </si>
  <si>
    <t>其中：材料、设备暂估价（元）</t>
  </si>
  <si>
    <t>1</t>
  </si>
  <si>
    <t>分部分项工程费</t>
  </si>
  <si>
    <t>2</t>
  </si>
  <si>
    <t>措施项目费</t>
  </si>
  <si>
    <t>2.1</t>
  </si>
  <si>
    <t xml:space="preserve">  夜间施工增加费</t>
  </si>
  <si>
    <t>2.2</t>
  </si>
  <si>
    <t xml:space="preserve">  二次搬运费</t>
  </si>
  <si>
    <t>2.3</t>
  </si>
  <si>
    <t xml:space="preserve">  冬雨季施工增加费</t>
  </si>
  <si>
    <t>2.4</t>
  </si>
  <si>
    <t xml:space="preserve">  已完工程及设备保护费</t>
  </si>
  <si>
    <t>2.5</t>
  </si>
  <si>
    <t xml:space="preserve">  工程定位复测费</t>
  </si>
  <si>
    <t>2.6</t>
  </si>
  <si>
    <t xml:space="preserve">  非夜间施工照明费</t>
  </si>
  <si>
    <t>2.7</t>
  </si>
  <si>
    <t xml:space="preserve">  临时保护设施费</t>
  </si>
  <si>
    <t>2.8</t>
  </si>
  <si>
    <t xml:space="preserve">  赶工措施费</t>
  </si>
  <si>
    <t>3</t>
  </si>
  <si>
    <t>不可竞争费</t>
  </si>
  <si>
    <t>3.1</t>
  </si>
  <si>
    <t xml:space="preserve">  安全文明施工费</t>
  </si>
  <si>
    <t>3.2</t>
  </si>
  <si>
    <t xml:space="preserve">  环境保护税</t>
  </si>
  <si>
    <t>4</t>
  </si>
  <si>
    <t>其他项目</t>
  </si>
  <si>
    <t>4.1</t>
  </si>
  <si>
    <t xml:space="preserve">  暂列金额</t>
  </si>
  <si>
    <t>4.2</t>
  </si>
  <si>
    <t xml:space="preserve">  专业工程暂估价</t>
  </si>
  <si>
    <t>4.3</t>
  </si>
  <si>
    <t xml:space="preserve">  计日工</t>
  </si>
  <si>
    <t>4.4</t>
  </si>
  <si>
    <t xml:space="preserve">  总承包服务费</t>
  </si>
  <si>
    <t>5</t>
  </si>
  <si>
    <t>税金</t>
  </si>
  <si>
    <t>工程造价=1+2+3+4+5</t>
  </si>
  <si>
    <t>E.1 分部分项工程量清单计价表</t>
  </si>
  <si>
    <t>项目编码</t>
  </si>
  <si>
    <t>清单名称</t>
  </si>
  <si>
    <t>清单特征</t>
  </si>
  <si>
    <t>单位</t>
  </si>
  <si>
    <t>工程量</t>
  </si>
  <si>
    <t>全费用 综合单价</t>
  </si>
  <si>
    <t>其中(元)</t>
  </si>
  <si>
    <t>综合合价</t>
  </si>
  <si>
    <t>人工费</t>
  </si>
  <si>
    <t>材料费</t>
  </si>
  <si>
    <t>机械费</t>
  </si>
  <si>
    <t>综合费</t>
  </si>
  <si>
    <t>措施项目</t>
  </si>
  <si>
    <t>WB030507007001</t>
  </si>
  <si>
    <t>监控年度维护</t>
  </si>
  <si>
    <t>1、监控年度维护
2、其中雕塑公园视频监控约为190套，镜湖公园视频监控约为17套，中江公园及扁担河公园视频监控约为64套，赭山公园视频监控约为41套
3、神山公园、雕塑公园视频监控约为2017年-2018年期间安装，中江公园、扁担河公园视频监控约为2018年期间安装，镜湖公园视频监控约为2018年期间内安装
4、本次年度维护费用包含维护期间视频监控维修、维护等费用，视频监控线路维</t>
  </si>
  <si>
    <t>项</t>
  </si>
  <si>
    <t>030507008001</t>
  </si>
  <si>
    <t>监控摄像设备</t>
  </si>
  <si>
    <t>1、名称：监控摄像头
2、规格型号：参数、规格同原设备或优与原设备，满足整套系统运行，满足业主使用要求
3、工程量暂定，按实结算
4、投标人需勘察现场，了解现场情况，了解设备品牌，保证维护及更换后设备能正常接入现状设备系统，综合考虑报价</t>
  </si>
  <si>
    <t>台(套)</t>
  </si>
  <si>
    <t>030507014001</t>
  </si>
  <si>
    <t>显示设备</t>
  </si>
  <si>
    <t>1、名称：24寸监控显示器
2、规格型号：参数、规格同原设备或优与原设备，满足整套系统运行，满足业主使用要求
3、工程量暂定，按实结算
4、投标人需勘察现场，了解现场情况，了解设备品牌，保证维护及更换后设备能正常接入现状设备系统，综合考虑报价</t>
  </si>
  <si>
    <t>030507014002</t>
  </si>
  <si>
    <t>1、名称：42寸监控显示器
2、规格型号：参数、规格同原设备或优与原设备，满足整套系统运行，满足业主使用要求
3、工程量暂定，按实结算
4、投标人需勘察现场，了解现场情况，了解设备品牌，保证维护及更换后设备能正常接入现状设备系统，综合考虑报价</t>
  </si>
  <si>
    <t>030507014003</t>
  </si>
  <si>
    <t>1、名称：46寸监控显示器
2、规格型号：参数、规格同原设备或优与原设备，满足整套系统运行，满足业主使用要求
3、工程量暂定，按实结算
4、投标人需勘察现场，了解现场情况，了解设备品牌，保证维护及更换后设备能正常接入现状设备系统，综合考虑报价</t>
  </si>
  <si>
    <t>6</t>
  </si>
  <si>
    <t>030507009001</t>
  </si>
  <si>
    <t>硬盘录像机</t>
  </si>
  <si>
    <t>1、名称：硬盘录像机
2、规格型号：参数、规格同原设备或优与原设备，满足整套系统运行，满足业主使用要求
3、工程量暂定，按实结算
4、投标人需勘察现场，了解现场情况，了解设备品牌，保证维护及更换后设备能正常接入现状设备系统，综合考虑报价</t>
  </si>
  <si>
    <t>7</t>
  </si>
  <si>
    <t>WB030501001001</t>
  </si>
  <si>
    <t>硬盘</t>
  </si>
  <si>
    <t>1、名称：1T监控硬盘
2、规格型号：参数、规格同原设备或优与原设备，满足整套系统运行，满足业主使用要求
3、工程量暂定，按实结算
4、投标人需勘察现场，了解现场情况，了解设备品牌，保证维护及更换后设备能正常接入现状设备系统，综合考虑报价</t>
  </si>
  <si>
    <t>块</t>
  </si>
  <si>
    <t>8</t>
  </si>
  <si>
    <t>WB030501001002</t>
  </si>
  <si>
    <t>1、名称：4T监控硬盘
2、规格型号：参数、规格同原设备或优与原设备，满足整套系统运行，满足业主使用要求
3、工程量暂定，按实结算
4、投标人需勘察现场，了解现场情况，了解设备品牌，保证维护及更换后设备能正常接入现状设备系统，综合考虑报价</t>
  </si>
  <si>
    <t>9</t>
  </si>
  <si>
    <t>030501012001</t>
  </si>
  <si>
    <t>交换机</t>
  </si>
  <si>
    <t>1、名称：交换机
2、规格型号：参数、规格同原设备或优与原设备，满足整套系统运行，满足业主使用要求
3、工程量暂定，按实结算
4、投标人需勘察现场，了解现场情况，了解设备品牌，保证维护及更换后设备能正常接入现状设备系统，综合考虑报价</t>
  </si>
  <si>
    <t>10</t>
  </si>
  <si>
    <t>030501010001</t>
  </si>
  <si>
    <t>收发器</t>
  </si>
  <si>
    <t>1、名称：光纤收发器
2、规格型号：参数、规格同原设备或优与原设备，满足整套系统运行，满足业主使用要求
3、工程量暂定，按实结算
4、投标人需勘察现场，了解现场情况，了解设备品牌，保证维护及更换后设备能正常接入现状设备系统，综合考虑报价</t>
  </si>
  <si>
    <t>对</t>
  </si>
  <si>
    <t>11</t>
  </si>
  <si>
    <t>WB030501004001</t>
  </si>
  <si>
    <t>网桥设备</t>
  </si>
  <si>
    <t>1、名称：无线网桥
2、规格型号：参数、规格同原设备或优与原设备，满足整套系统运行，满足业主使用要求
3、工程量暂定，按实结算
4、投标人需勘察现场，了解现场情况，了解设备品牌，保证维护及更换后设备能正常接入现状设备系统，综合考虑报价</t>
  </si>
  <si>
    <t>台</t>
  </si>
  <si>
    <t>12</t>
  </si>
  <si>
    <t>030411004001</t>
  </si>
  <si>
    <t>电源线</t>
  </si>
  <si>
    <t>1、名称：RVV-2*1.0
2、配线形式：管内穿线
3、工程量暂定，按实结算
4、投标人需勘察现场，了解现场情况，了解设备品牌，保证维护及更换后设备能正常接入现状设备系统，综合考虑报价</t>
  </si>
  <si>
    <t>m</t>
  </si>
  <si>
    <t>13</t>
  </si>
  <si>
    <t>030411004002</t>
  </si>
  <si>
    <t>1、名称：RVV-2*1.5
2、配线形式：管内穿线
3、工程量暂定，按实结算
4、投标人需勘察现场，了解现场情况，了解设备品牌，保证维护及更换后设备能正常接入现状设备系统，综合考虑报价</t>
  </si>
  <si>
    <t>14</t>
  </si>
  <si>
    <t>030502007001</t>
  </si>
  <si>
    <t>光纤</t>
  </si>
  <si>
    <t>1、名称：光纤
2、规格型号：参数、规格同原设备或优与原设备，满足整套系统运行，满足业主使用要求
3、工程量暂定，按实结算
4、投标人需勘察现场，了解现场情况，了解设备品牌，保证维护及更换后设备能正常接入现状设备系统，综合考虑报价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</si>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</sst>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.00_ "/>
  </numFmts>
  <fonts count="70">
    <font>
      <sz val="10"/>
      <name val="Arial"/>
      <family val="2"/>
    </font>
    <font>
      <sz val="11"/>
      <name val="宋体"/>
      <family val="0"/>
    </font>
    <font>
      <sz val="10"/>
      <color indexed="8"/>
      <name val="Arial"/>
      <family val="2"/>
    </font>
    <font>
      <b/>
      <sz val="16"/>
      <color indexed="8"/>
      <name val="宋体"/>
      <family val="0"/>
    </font>
    <font>
      <sz val="10"/>
      <color indexed="8"/>
      <name val="黑体"/>
      <family val="3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.5"/>
      <color indexed="8"/>
      <name val="黑体"/>
      <family val="3"/>
    </font>
    <font>
      <sz val="10"/>
      <name val="宋体"/>
      <family val="0"/>
    </font>
    <font>
      <b/>
      <sz val="21"/>
      <color indexed="8"/>
      <name val="宋体"/>
      <family val="0"/>
    </font>
    <font>
      <b/>
      <u val="single"/>
      <sz val="20"/>
      <color indexed="8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b/>
      <u val="single"/>
      <sz val="21"/>
      <name val="宋体"/>
      <family val="0"/>
    </font>
    <font>
      <b/>
      <sz val="21"/>
      <name val="宋体"/>
      <family val="0"/>
    </font>
    <font>
      <sz val="21"/>
      <name val="宋体"/>
      <family val="0"/>
    </font>
    <font>
      <b/>
      <sz val="24"/>
      <color indexed="8"/>
      <name val="宋体"/>
      <family val="0"/>
    </font>
    <font>
      <b/>
      <u val="single"/>
      <sz val="24"/>
      <name val="宋体"/>
      <family val="0"/>
    </font>
    <font>
      <b/>
      <sz val="24"/>
      <name val="宋体"/>
      <family val="0"/>
    </font>
    <font>
      <sz val="24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0000"/>
      <name val="Arial"/>
      <family val="2"/>
    </font>
    <font>
      <b/>
      <sz val="16"/>
      <color rgb="FF000000"/>
      <name val="宋体"/>
      <family val="0"/>
    </font>
    <font>
      <sz val="10"/>
      <color rgb="FF000000"/>
      <name val="黑体"/>
      <family val="3"/>
    </font>
    <font>
      <sz val="9"/>
      <color rgb="FF000000"/>
      <name val="宋体"/>
      <family val="0"/>
    </font>
    <font>
      <b/>
      <sz val="9"/>
      <color rgb="FF000000"/>
      <name val="宋体"/>
      <family val="0"/>
    </font>
    <font>
      <b/>
      <u val="single"/>
      <sz val="20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" borderId="1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3" borderId="4" applyNumberFormat="0" applyAlignment="0" applyProtection="0"/>
    <xf numFmtId="0" fontId="54" fillId="4" borderId="5" applyNumberFormat="0" applyAlignment="0" applyProtection="0"/>
    <xf numFmtId="0" fontId="55" fillId="4" borderId="4" applyNumberFormat="0" applyAlignment="0" applyProtection="0"/>
    <xf numFmtId="0" fontId="56" fillId="5" borderId="6" applyNumberForma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6" borderId="0" applyNumberFormat="0" applyBorder="0" applyAlignment="0" applyProtection="0"/>
    <xf numFmtId="0" fontId="60" fillId="7" borderId="0" applyNumberFormat="0" applyBorder="0" applyAlignment="0" applyProtection="0"/>
    <xf numFmtId="0" fontId="61" fillId="8" borderId="0" applyNumberFormat="0" applyBorder="0" applyAlignment="0" applyProtection="0"/>
    <xf numFmtId="0" fontId="62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2" fillId="32" borderId="0" applyNumberFormat="0" applyBorder="0" applyAlignment="0" applyProtection="0"/>
    <xf numFmtId="0" fontId="8" fillId="0" borderId="0">
      <alignment/>
      <protection/>
    </xf>
  </cellStyleXfs>
  <cellXfs count="73">
    <xf numFmtId="0" fontId="0" fillId="0" borderId="0" xfId="0" applyAlignment="1">
      <alignment/>
    </xf>
    <xf numFmtId="0" fontId="64" fillId="0" borderId="0" xfId="0" applyFont="1" applyFill="1" applyBorder="1" applyAlignment="1">
      <alignment horizontal="left"/>
    </xf>
    <xf numFmtId="0" fontId="65" fillId="0" borderId="0" xfId="0" applyFont="1" applyFill="1" applyBorder="1" applyAlignment="1">
      <alignment horizontal="center" vertical="center"/>
    </xf>
    <xf numFmtId="0" fontId="66" fillId="0" borderId="9" xfId="0" applyFont="1" applyFill="1" applyBorder="1" applyAlignment="1">
      <alignment horizontal="left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 wrapText="1"/>
    </xf>
    <xf numFmtId="0" fontId="66" fillId="33" borderId="12" xfId="0" applyFont="1" applyFill="1" applyBorder="1" applyAlignment="1">
      <alignment horizontal="center" vertical="center" wrapText="1"/>
    </xf>
    <xf numFmtId="0" fontId="66" fillId="33" borderId="13" xfId="0" applyFont="1" applyFill="1" applyBorder="1" applyAlignment="1">
      <alignment horizontal="center" vertical="center" wrapText="1"/>
    </xf>
    <xf numFmtId="0" fontId="66" fillId="33" borderId="14" xfId="0" applyFont="1" applyFill="1" applyBorder="1" applyAlignment="1">
      <alignment horizontal="center" vertical="center" wrapText="1"/>
    </xf>
    <xf numFmtId="0" fontId="67" fillId="0" borderId="15" xfId="0" applyFont="1" applyFill="1" applyBorder="1" applyAlignment="1">
      <alignment horizontal="center" vertical="center" wrapText="1"/>
    </xf>
    <xf numFmtId="0" fontId="67" fillId="0" borderId="16" xfId="0" applyFont="1" applyFill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0" fontId="67" fillId="0" borderId="17" xfId="0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left" vertical="center" wrapText="1"/>
    </xf>
    <xf numFmtId="0" fontId="67" fillId="0" borderId="14" xfId="0" applyFont="1" applyFill="1" applyBorder="1" applyAlignment="1">
      <alignment horizontal="right" vertical="center" wrapText="1"/>
    </xf>
    <xf numFmtId="0" fontId="67" fillId="0" borderId="18" xfId="0" applyFont="1" applyFill="1" applyBorder="1" applyAlignment="1">
      <alignment horizontal="left" vertical="top" wrapText="1"/>
    </xf>
    <xf numFmtId="0" fontId="67" fillId="0" borderId="19" xfId="0" applyFont="1" applyFill="1" applyBorder="1" applyAlignment="1">
      <alignment horizontal="left" vertical="top" wrapText="1"/>
    </xf>
    <xf numFmtId="0" fontId="67" fillId="0" borderId="19" xfId="0" applyFont="1" applyFill="1" applyBorder="1" applyAlignment="1">
      <alignment horizontal="center" vertical="center" wrapText="1"/>
    </xf>
    <xf numFmtId="0" fontId="67" fillId="0" borderId="19" xfId="0" applyFont="1" applyFill="1" applyBorder="1" applyAlignment="1">
      <alignment horizontal="right" vertical="center" wrapText="1"/>
    </xf>
    <xf numFmtId="0" fontId="66" fillId="0" borderId="9" xfId="0" applyFont="1" applyFill="1" applyBorder="1" applyAlignment="1">
      <alignment horizontal="right" vertical="center"/>
    </xf>
    <xf numFmtId="0" fontId="66" fillId="33" borderId="20" xfId="0" applyFont="1" applyFill="1" applyBorder="1" applyAlignment="1">
      <alignment horizontal="center" vertical="center" wrapText="1"/>
    </xf>
    <xf numFmtId="0" fontId="66" fillId="33" borderId="21" xfId="0" applyFont="1" applyFill="1" applyBorder="1" applyAlignment="1">
      <alignment horizontal="center" vertical="center" wrapText="1"/>
    </xf>
    <xf numFmtId="0" fontId="66" fillId="33" borderId="22" xfId="0" applyFont="1" applyFill="1" applyBorder="1" applyAlignment="1">
      <alignment horizontal="center" vertical="center" wrapText="1"/>
    </xf>
    <xf numFmtId="0" fontId="66" fillId="33" borderId="23" xfId="0" applyFont="1" applyFill="1" applyBorder="1" applyAlignment="1">
      <alignment horizontal="center" vertical="center" wrapText="1"/>
    </xf>
    <xf numFmtId="0" fontId="67" fillId="0" borderId="24" xfId="0" applyFont="1" applyFill="1" applyBorder="1" applyAlignment="1">
      <alignment horizontal="center" vertical="center" wrapText="1"/>
    </xf>
    <xf numFmtId="0" fontId="67" fillId="0" borderId="23" xfId="0" applyFont="1" applyFill="1" applyBorder="1" applyAlignment="1">
      <alignment horizontal="center" vertical="center" wrapText="1"/>
    </xf>
    <xf numFmtId="0" fontId="67" fillId="0" borderId="25" xfId="0" applyFont="1" applyFill="1" applyBorder="1" applyAlignment="1">
      <alignment horizontal="right" vertical="center" wrapText="1"/>
    </xf>
    <xf numFmtId="0" fontId="67" fillId="0" borderId="26" xfId="0" applyFont="1" applyFill="1" applyBorder="1" applyAlignment="1">
      <alignment horizontal="right" vertical="center" wrapText="1"/>
    </xf>
    <xf numFmtId="0" fontId="68" fillId="0" borderId="0" xfId="0" applyFont="1" applyFill="1" applyBorder="1" applyAlignment="1">
      <alignment horizontal="right" vertical="top" wrapText="1"/>
    </xf>
    <xf numFmtId="180" fontId="64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27" xfId="0" applyFont="1" applyBorder="1" applyAlignment="1" applyProtection="1">
      <alignment horizontal="left" vertical="center" wrapText="1"/>
      <protection/>
    </xf>
    <xf numFmtId="0" fontId="7" fillId="34" borderId="28" xfId="0" applyFont="1" applyFill="1" applyBorder="1" applyAlignment="1" applyProtection="1">
      <alignment horizontal="center" vertical="center" wrapText="1"/>
      <protection/>
    </xf>
    <xf numFmtId="0" fontId="7" fillId="34" borderId="29" xfId="0" applyFont="1" applyFill="1" applyBorder="1" applyAlignment="1" applyProtection="1">
      <alignment horizontal="center" vertical="center" wrapText="1"/>
      <protection/>
    </xf>
    <xf numFmtId="0" fontId="7" fillId="34" borderId="30" xfId="0" applyFont="1" applyFill="1" applyBorder="1" applyAlignment="1" applyProtection="1">
      <alignment horizontal="center" vertical="center" wrapText="1"/>
      <protection/>
    </xf>
    <xf numFmtId="0" fontId="5" fillId="0" borderId="31" xfId="0" applyFont="1" applyBorder="1" applyAlignment="1" applyProtection="1">
      <alignment horizontal="center" vertical="center" wrapText="1"/>
      <protection/>
    </xf>
    <xf numFmtId="0" fontId="5" fillId="0" borderId="32" xfId="0" applyFont="1" applyBorder="1" applyAlignment="1" applyProtection="1">
      <alignment horizontal="left" vertical="center" wrapText="1"/>
      <protection/>
    </xf>
    <xf numFmtId="0" fontId="5" fillId="0" borderId="32" xfId="0" applyFont="1" applyBorder="1" applyAlignment="1" applyProtection="1">
      <alignment horizontal="right" vertical="center" wrapText="1"/>
      <protection/>
    </xf>
    <xf numFmtId="0" fontId="5" fillId="0" borderId="33" xfId="0" applyFont="1" applyBorder="1" applyAlignment="1" applyProtection="1">
      <alignment horizontal="right" vertical="center" wrapText="1"/>
      <protection/>
    </xf>
    <xf numFmtId="0" fontId="5" fillId="0" borderId="34" xfId="0" applyFont="1" applyBorder="1" applyAlignment="1" applyProtection="1">
      <alignment horizontal="center" vertical="center" wrapText="1"/>
      <protection/>
    </xf>
    <xf numFmtId="0" fontId="5" fillId="0" borderId="35" xfId="0" applyFont="1" applyBorder="1" applyAlignment="1" applyProtection="1">
      <alignment horizontal="right" vertical="center" wrapText="1"/>
      <protection/>
    </xf>
    <xf numFmtId="0" fontId="5" fillId="0" borderId="36" xfId="0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right" vertical="top" wrapText="1"/>
      <protection/>
    </xf>
    <xf numFmtId="0" fontId="8" fillId="0" borderId="0" xfId="63" applyFill="1" applyBorder="1" applyAlignment="1">
      <alignment/>
      <protection/>
    </xf>
    <xf numFmtId="0" fontId="8" fillId="0" borderId="0" xfId="63" applyNumberFormat="1" applyFont="1" applyFill="1" applyBorder="1" applyAlignment="1" applyProtection="1">
      <alignment/>
      <protection/>
    </xf>
    <xf numFmtId="0" fontId="9" fillId="0" borderId="0" xfId="63" applyNumberFormat="1" applyFont="1" applyFill="1" applyBorder="1" applyAlignment="1" applyProtection="1">
      <alignment horizontal="center"/>
      <protection/>
    </xf>
    <xf numFmtId="0" fontId="69" fillId="0" borderId="0" xfId="63" applyNumberFormat="1" applyFont="1" applyFill="1" applyBorder="1" applyAlignment="1" applyProtection="1">
      <alignment horizontal="center" wrapText="1"/>
      <protection/>
    </xf>
    <xf numFmtId="0" fontId="11" fillId="0" borderId="0" xfId="63" applyNumberFormat="1" applyFont="1" applyFill="1" applyBorder="1" applyAlignment="1" applyProtection="1">
      <alignment horizontal="center" wrapText="1"/>
      <protection/>
    </xf>
    <xf numFmtId="0" fontId="12" fillId="0" borderId="0" xfId="63" applyNumberFormat="1" applyFont="1" applyFill="1" applyBorder="1" applyAlignment="1" applyProtection="1">
      <alignment horizontal="center" wrapText="1"/>
      <protection/>
    </xf>
    <xf numFmtId="0" fontId="9" fillId="0" borderId="0" xfId="63" applyNumberFormat="1" applyFont="1" applyFill="1" applyBorder="1" applyAlignment="1" applyProtection="1">
      <alignment horizontal="left"/>
      <protection/>
    </xf>
    <xf numFmtId="0" fontId="13" fillId="0" borderId="0" xfId="63" applyNumberFormat="1" applyFont="1" applyFill="1" applyBorder="1" applyAlignment="1" applyProtection="1">
      <alignment horizontal="center" vertical="center"/>
      <protection/>
    </xf>
    <xf numFmtId="0" fontId="14" fillId="0" borderId="0" xfId="63" applyNumberFormat="1" applyFont="1" applyFill="1" applyBorder="1" applyAlignment="1" applyProtection="1">
      <alignment horizontal="center" vertical="center"/>
      <protection/>
    </xf>
    <xf numFmtId="0" fontId="15" fillId="0" borderId="0" xfId="63" applyNumberFormat="1" applyFont="1" applyFill="1" applyBorder="1" applyAlignment="1" applyProtection="1">
      <alignment horizontal="center" vertical="center"/>
      <protection/>
    </xf>
    <xf numFmtId="0" fontId="16" fillId="0" borderId="0" xfId="63" applyNumberFormat="1" applyFont="1" applyFill="1" applyBorder="1" applyAlignment="1" applyProtection="1">
      <alignment horizontal="center" vertical="center"/>
      <protection/>
    </xf>
    <xf numFmtId="0" fontId="17" fillId="0" borderId="0" xfId="63" applyNumberFormat="1" applyFont="1" applyFill="1" applyBorder="1" applyAlignment="1" applyProtection="1">
      <alignment horizontal="center" vertical="center"/>
      <protection/>
    </xf>
    <xf numFmtId="0" fontId="18" fillId="0" borderId="0" xfId="63" applyNumberFormat="1" applyFont="1" applyFill="1" applyBorder="1" applyAlignment="1" applyProtection="1">
      <alignment horizontal="center" vertical="center"/>
      <protection/>
    </xf>
    <xf numFmtId="0" fontId="19" fillId="0" borderId="0" xfId="63" applyNumberFormat="1" applyFont="1" applyFill="1" applyBorder="1" applyAlignment="1" applyProtection="1">
      <alignment horizontal="center" vertical="center"/>
      <protection/>
    </xf>
    <xf numFmtId="0" fontId="20" fillId="0" borderId="0" xfId="63" applyNumberFormat="1" applyFont="1" applyFill="1" applyAlignment="1" applyProtection="1">
      <alignment horizontal="right"/>
      <protection/>
    </xf>
    <xf numFmtId="0" fontId="20" fillId="0" borderId="0" xfId="63" applyNumberFormat="1" applyFont="1" applyFill="1" applyAlignment="1" applyProtection="1">
      <alignment horizontal="left"/>
      <protection/>
    </xf>
    <xf numFmtId="0" fontId="20" fillId="0" borderId="37" xfId="63" applyNumberFormat="1" applyFont="1" applyFill="1" applyBorder="1" applyAlignment="1" applyProtection="1">
      <alignment horizontal="left"/>
      <protection/>
    </xf>
    <xf numFmtId="0" fontId="21" fillId="0" borderId="0" xfId="63" applyNumberFormat="1" applyFont="1" applyFill="1" applyAlignment="1" applyProtection="1">
      <alignment/>
      <protection/>
    </xf>
    <xf numFmtId="0" fontId="20" fillId="0" borderId="0" xfId="63" applyNumberFormat="1" applyFont="1" applyFill="1" applyBorder="1" applyAlignment="1" applyProtection="1">
      <alignment horizontal="right" wrapText="1"/>
      <protection/>
    </xf>
    <xf numFmtId="0" fontId="22" fillId="0" borderId="0" xfId="63" applyNumberFormat="1" applyFont="1" applyFill="1" applyBorder="1" applyAlignment="1" applyProtection="1">
      <alignment horizontal="right"/>
      <protection/>
    </xf>
    <xf numFmtId="0" fontId="20" fillId="0" borderId="0" xfId="63" applyNumberFormat="1" applyFont="1" applyFill="1" applyAlignment="1" applyProtection="1">
      <alignment horizontal="center"/>
      <protection/>
    </xf>
    <xf numFmtId="0" fontId="20" fillId="0" borderId="0" xfId="63" applyNumberFormat="1" applyFont="1" applyFill="1" applyBorder="1" applyAlignment="1" applyProtection="1">
      <alignment/>
      <protection/>
    </xf>
    <xf numFmtId="0" fontId="20" fillId="0" borderId="37" xfId="63" applyNumberFormat="1" applyFont="1" applyFill="1" applyBorder="1" applyAlignment="1" applyProtection="1">
      <alignment horizontal="center"/>
      <protection/>
    </xf>
    <xf numFmtId="0" fontId="23" fillId="0" borderId="0" xfId="63" applyNumberFormat="1" applyFont="1" applyFill="1" applyBorder="1" applyAlignment="1" applyProtection="1">
      <alignment horizontal="left"/>
      <protection/>
    </xf>
    <xf numFmtId="0" fontId="20" fillId="0" borderId="0" xfId="63" applyNumberFormat="1" applyFont="1" applyFill="1" applyBorder="1" applyAlignment="1" applyProtection="1">
      <alignment horizontal="right"/>
      <protection/>
    </xf>
    <xf numFmtId="31" fontId="20" fillId="0" borderId="38" xfId="63" applyNumberFormat="1" applyFont="1" applyFill="1" applyBorder="1" applyAlignment="1" applyProtection="1">
      <alignment horizontal="center"/>
      <protection/>
    </xf>
    <xf numFmtId="0" fontId="24" fillId="0" borderId="0" xfId="63" applyNumberFormat="1" applyFont="1" applyFill="1" applyBorder="1" applyAlignment="1" applyProtection="1">
      <alignment/>
      <protection/>
    </xf>
    <xf numFmtId="0" fontId="22" fillId="0" borderId="0" xfId="63" applyNumberFormat="1" applyFont="1" applyFill="1" applyBorder="1" applyAlignment="1" applyProtection="1">
      <alignment horizontal="left" wrapText="1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600075</xdr:colOff>
      <xdr:row>48</xdr:row>
      <xdr:rowOff>95250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86475" cy="786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zoomScaleSheetLayoutView="100" workbookViewId="0" topLeftCell="A1">
      <selection activeCell="L10" sqref="L10"/>
    </sheetView>
  </sheetViews>
  <sheetFormatPr defaultColWidth="11.00390625" defaultRowHeight="14.25" customHeight="1"/>
  <cols>
    <col min="1" max="1" width="7.00390625" style="45" customWidth="1"/>
    <col min="2" max="2" width="18.7109375" style="45" customWidth="1"/>
    <col min="3" max="3" width="12.7109375" style="45" customWidth="1"/>
    <col min="4" max="4" width="18.28125" style="45" customWidth="1"/>
    <col min="5" max="5" width="7.00390625" style="45" customWidth="1"/>
    <col min="6" max="6" width="10.140625" style="45" customWidth="1"/>
    <col min="7" max="7" width="13.28125" style="45" customWidth="1"/>
    <col min="8" max="8" width="9.28125" style="45" customWidth="1"/>
    <col min="9" max="9" width="11.140625" style="45" bestFit="1" customWidth="1"/>
    <col min="10" max="10" width="12.57421875" style="45" bestFit="1" customWidth="1"/>
    <col min="11" max="11" width="11.00390625" style="45" customWidth="1"/>
    <col min="12" max="12" width="22.421875" style="45" customWidth="1"/>
    <col min="13" max="16384" width="11.00390625" style="45" customWidth="1"/>
  </cols>
  <sheetData>
    <row r="1" spans="1:8" s="45" customFormat="1" ht="18" customHeight="1">
      <c r="A1" s="46"/>
      <c r="B1" s="46"/>
      <c r="C1" s="46"/>
      <c r="D1" s="46"/>
      <c r="E1" s="46"/>
      <c r="F1" s="46"/>
      <c r="G1" s="46"/>
      <c r="H1" s="46"/>
    </row>
    <row r="2" spans="1:8" s="45" customFormat="1" ht="12" customHeight="1">
      <c r="A2" s="46"/>
      <c r="B2" s="46"/>
      <c r="C2" s="46"/>
      <c r="D2" s="46"/>
      <c r="E2" s="46"/>
      <c r="F2" s="46"/>
      <c r="G2" s="46"/>
      <c r="H2" s="46"/>
    </row>
    <row r="3" spans="1:8" s="45" customFormat="1" ht="80.25" customHeight="1">
      <c r="A3" s="47"/>
      <c r="B3" s="48" t="s">
        <v>0</v>
      </c>
      <c r="C3" s="49"/>
      <c r="D3" s="49"/>
      <c r="E3" s="49"/>
      <c r="F3" s="49"/>
      <c r="G3" s="50"/>
      <c r="H3" s="51"/>
    </row>
    <row r="4" spans="1:8" s="45" customFormat="1" ht="25.5" customHeight="1">
      <c r="A4" s="52"/>
      <c r="B4" s="52"/>
      <c r="C4" s="53"/>
      <c r="D4" s="53"/>
      <c r="E4" s="54"/>
      <c r="F4" s="53"/>
      <c r="G4" s="53"/>
      <c r="H4" s="53"/>
    </row>
    <row r="5" spans="1:8" s="45" customFormat="1" ht="25.5" customHeight="1">
      <c r="A5" s="55" t="s">
        <v>1</v>
      </c>
      <c r="B5" s="56"/>
      <c r="C5" s="57"/>
      <c r="D5" s="57"/>
      <c r="E5" s="58"/>
      <c r="F5" s="57"/>
      <c r="G5" s="57"/>
      <c r="H5" s="57"/>
    </row>
    <row r="6" spans="1:8" s="45" customFormat="1" ht="33.75" customHeight="1">
      <c r="A6" s="53"/>
      <c r="B6" s="53"/>
      <c r="C6" s="53"/>
      <c r="D6" s="53"/>
      <c r="E6" s="53"/>
      <c r="F6" s="53"/>
      <c r="G6" s="53"/>
      <c r="H6" s="53"/>
    </row>
    <row r="7" spans="1:8" s="45" customFormat="1" ht="45" customHeight="1">
      <c r="A7" s="59" t="s">
        <v>2</v>
      </c>
      <c r="B7" s="59"/>
      <c r="C7" s="60">
        <f>'3.1 D.3 单位工程最高投标限价汇总表'!C23</f>
        <v>149418.47</v>
      </c>
      <c r="D7" s="60"/>
      <c r="E7" s="60"/>
      <c r="F7" s="60"/>
      <c r="G7" s="60"/>
      <c r="H7" s="46"/>
    </row>
    <row r="8" spans="1:8" s="45" customFormat="1" ht="45" customHeight="1">
      <c r="A8" s="59" t="s">
        <v>3</v>
      </c>
      <c r="B8" s="59"/>
      <c r="C8" s="61" t="str">
        <f>IF((INT(C7*10)-INT(C7)*10)=0,TEXT(INT(C7),"[DBNum2]G/通用格式")&amp;"元"&amp;IF((INT(C7*100)-INT((C7)*10)*10)=0,"整","零"&amp;TEXT(INT(C7*100)-INT(C7*10)*10,"[DBNum2]G/通用格式")&amp;"分"),TEXT(INT(C7),"[DBNum2]G/通用格式")&amp;"元"&amp;IF((INT(C7*100)-INT((C7)*10)*10)=0,TEXT((INT(C7*10)-INT(C7)*10),"[DBNum2]G/通用格式")&amp;"角整",TEXT((INT(C7*10)-INT(C7)*10),"[DBNum2]G/通用格式")&amp;"角"&amp;TEXT(INT(C7*100)-INT(C7*10)*10,"[DBNum2]G/通用格式")&amp;"分"))</f>
        <v>壹拾肆万玖仟肆佰壹拾捌元肆角柒分</v>
      </c>
      <c r="D8" s="61"/>
      <c r="E8" s="61"/>
      <c r="F8" s="61"/>
      <c r="G8" s="61"/>
      <c r="H8" s="62"/>
    </row>
    <row r="9" spans="1:8" s="45" customFormat="1" ht="75" customHeight="1">
      <c r="A9" s="63" t="s">
        <v>4</v>
      </c>
      <c r="B9" s="64"/>
      <c r="C9" s="65" t="s">
        <v>5</v>
      </c>
      <c r="D9" s="65"/>
      <c r="E9" s="65"/>
      <c r="F9" s="65"/>
      <c r="G9" s="65"/>
      <c r="H9" s="66"/>
    </row>
    <row r="10" spans="1:8" s="45" customFormat="1" ht="75" customHeight="1">
      <c r="A10" s="63" t="s">
        <v>6</v>
      </c>
      <c r="B10" s="64"/>
      <c r="C10" s="67" t="s">
        <v>7</v>
      </c>
      <c r="D10" s="67"/>
      <c r="E10" s="67"/>
      <c r="F10" s="67"/>
      <c r="G10" s="67"/>
      <c r="H10" s="66"/>
    </row>
    <row r="11" spans="1:8" s="45" customFormat="1" ht="68.25" customHeight="1">
      <c r="A11" s="68"/>
      <c r="B11" s="68"/>
      <c r="C11" s="68"/>
      <c r="D11" s="68"/>
      <c r="E11" s="68"/>
      <c r="F11" s="68"/>
      <c r="G11" s="68"/>
      <c r="H11" s="68"/>
    </row>
    <row r="12" spans="1:8" s="45" customFormat="1" ht="24" customHeight="1">
      <c r="A12" s="68"/>
      <c r="B12" s="68"/>
      <c r="C12" s="68"/>
      <c r="D12" s="68"/>
      <c r="E12" s="68"/>
      <c r="F12" s="68"/>
      <c r="G12" s="68"/>
      <c r="H12" s="68"/>
    </row>
    <row r="13" spans="1:8" s="45" customFormat="1" ht="55.5" customHeight="1">
      <c r="A13" s="69" t="s">
        <v>8</v>
      </c>
      <c r="B13" s="64"/>
      <c r="C13" s="70">
        <v>45405</v>
      </c>
      <c r="D13" s="70"/>
      <c r="E13" s="70"/>
      <c r="F13" s="70"/>
      <c r="G13" s="70"/>
      <c r="H13" s="71"/>
    </row>
    <row r="14" spans="1:8" s="45" customFormat="1" ht="55.5" customHeight="1">
      <c r="A14" s="72"/>
      <c r="B14" s="72"/>
      <c r="C14" s="72"/>
      <c r="D14" s="72"/>
      <c r="E14" s="72"/>
      <c r="F14" s="72"/>
      <c r="G14" s="72"/>
      <c r="H14" s="72"/>
    </row>
  </sheetData>
  <sheetProtection/>
  <mergeCells count="16">
    <mergeCell ref="B3:G3"/>
    <mergeCell ref="A4:H4"/>
    <mergeCell ref="A5:H5"/>
    <mergeCell ref="A7:B7"/>
    <mergeCell ref="C7:G7"/>
    <mergeCell ref="A8:B8"/>
    <mergeCell ref="C8:G8"/>
    <mergeCell ref="A9:B9"/>
    <mergeCell ref="C9:G9"/>
    <mergeCell ref="A10:B10"/>
    <mergeCell ref="C10:G10"/>
    <mergeCell ref="A11:H11"/>
    <mergeCell ref="A13:B13"/>
    <mergeCell ref="C13:G13"/>
    <mergeCell ref="A14:H14"/>
    <mergeCell ref="A1:H2"/>
  </mergeCells>
  <dataValidations count="1">
    <dataValidation type="list" allowBlank="1" showInputMessage="1" showErrorMessage="1" sqref="C10:F10">
      <formula1>"安徽城讯工程造价咨询有限公司"</formula1>
    </dataValidation>
  </dataValidations>
  <printOptions/>
  <pageMargins left="0.3145833333333333" right="0.2361111111111111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9">
      <selection activeCell="T47" sqref="T47"/>
    </sheetView>
  </sheetViews>
  <sheetFormatPr defaultColWidth="9.140625" defaultRowHeight="12.75"/>
  <sheetData/>
  <sheetProtection/>
  <printOptions/>
  <pageMargins left="0.6298611111111111" right="0.2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4"/>
  <sheetViews>
    <sheetView workbookViewId="0" topLeftCell="A1">
      <selection activeCell="C24" sqref="C24:D24"/>
    </sheetView>
  </sheetViews>
  <sheetFormatPr defaultColWidth="9.140625" defaultRowHeight="12.75"/>
  <cols>
    <col min="1" max="1" width="7.8515625" style="0" customWidth="1"/>
    <col min="2" max="2" width="39.00390625" style="0" customWidth="1"/>
    <col min="3" max="3" width="15.57421875" style="0" customWidth="1"/>
    <col min="4" max="4" width="31.28125" style="0" customWidth="1"/>
  </cols>
  <sheetData>
    <row r="1" spans="1:4" ht="34.5" customHeight="1">
      <c r="A1" s="32" t="s">
        <v>9</v>
      </c>
      <c r="B1" s="32"/>
      <c r="C1" s="32" t="s">
        <v>10</v>
      </c>
      <c r="D1" s="32" t="s">
        <v>10</v>
      </c>
    </row>
    <row r="2" spans="1:4" ht="17.25" customHeight="1">
      <c r="A2" s="33" t="s">
        <v>11</v>
      </c>
      <c r="B2" s="33"/>
      <c r="C2" s="33" t="s">
        <v>10</v>
      </c>
      <c r="D2" s="33" t="s">
        <v>10</v>
      </c>
    </row>
    <row r="3" spans="1:4" ht="12.75">
      <c r="A3" s="34" t="s">
        <v>12</v>
      </c>
      <c r="B3" s="35" t="s">
        <v>13</v>
      </c>
      <c r="C3" s="35" t="s">
        <v>14</v>
      </c>
      <c r="D3" s="36" t="s">
        <v>15</v>
      </c>
    </row>
    <row r="4" spans="1:4" ht="12.75">
      <c r="A4" s="37" t="s">
        <v>16</v>
      </c>
      <c r="B4" s="38" t="s">
        <v>17</v>
      </c>
      <c r="C4" s="39">
        <f>'3.2 E.1 分部分项工程量清单计价表'!P20</f>
        <v>149418.47</v>
      </c>
      <c r="D4" s="40" t="s">
        <v>10</v>
      </c>
    </row>
    <row r="5" spans="1:4" ht="12.75">
      <c r="A5" s="37" t="s">
        <v>18</v>
      </c>
      <c r="B5" s="38" t="s">
        <v>19</v>
      </c>
      <c r="C5" s="39"/>
      <c r="D5" s="40" t="s">
        <v>10</v>
      </c>
    </row>
    <row r="6" spans="1:4" ht="12.75">
      <c r="A6" s="37" t="s">
        <v>20</v>
      </c>
      <c r="B6" s="38" t="s">
        <v>21</v>
      </c>
      <c r="C6" s="39"/>
      <c r="D6" s="40" t="s">
        <v>10</v>
      </c>
    </row>
    <row r="7" spans="1:4" ht="12.75">
      <c r="A7" s="37" t="s">
        <v>22</v>
      </c>
      <c r="B7" s="38" t="s">
        <v>23</v>
      </c>
      <c r="C7" s="39"/>
      <c r="D7" s="40" t="s">
        <v>10</v>
      </c>
    </row>
    <row r="8" spans="1:4" ht="12.75">
      <c r="A8" s="37" t="s">
        <v>24</v>
      </c>
      <c r="B8" s="38" t="s">
        <v>25</v>
      </c>
      <c r="C8" s="39"/>
      <c r="D8" s="40" t="s">
        <v>10</v>
      </c>
    </row>
    <row r="9" spans="1:4" ht="12.75">
      <c r="A9" s="37" t="s">
        <v>26</v>
      </c>
      <c r="B9" s="38" t="s">
        <v>27</v>
      </c>
      <c r="C9" s="39"/>
      <c r="D9" s="40" t="s">
        <v>10</v>
      </c>
    </row>
    <row r="10" spans="1:4" ht="12.75">
      <c r="A10" s="37" t="s">
        <v>28</v>
      </c>
      <c r="B10" s="38" t="s">
        <v>29</v>
      </c>
      <c r="C10" s="39"/>
      <c r="D10" s="40" t="s">
        <v>10</v>
      </c>
    </row>
    <row r="11" spans="1:4" ht="12.75">
      <c r="A11" s="37" t="s">
        <v>30</v>
      </c>
      <c r="B11" s="38" t="s">
        <v>31</v>
      </c>
      <c r="C11" s="39"/>
      <c r="D11" s="40" t="s">
        <v>10</v>
      </c>
    </row>
    <row r="12" spans="1:4" ht="12.75">
      <c r="A12" s="37" t="s">
        <v>32</v>
      </c>
      <c r="B12" s="38" t="s">
        <v>33</v>
      </c>
      <c r="C12" s="39"/>
      <c r="D12" s="40" t="s">
        <v>10</v>
      </c>
    </row>
    <row r="13" spans="1:4" ht="12.75">
      <c r="A13" s="37" t="s">
        <v>34</v>
      </c>
      <c r="B13" s="38" t="s">
        <v>35</v>
      </c>
      <c r="C13" s="39"/>
      <c r="D13" s="40" t="s">
        <v>10</v>
      </c>
    </row>
    <row r="14" spans="1:4" ht="12.75">
      <c r="A14" s="37" t="s">
        <v>36</v>
      </c>
      <c r="B14" s="38" t="s">
        <v>37</v>
      </c>
      <c r="C14" s="39"/>
      <c r="D14" s="40" t="s">
        <v>10</v>
      </c>
    </row>
    <row r="15" spans="1:4" ht="12.75">
      <c r="A15" s="37" t="s">
        <v>38</v>
      </c>
      <c r="B15" s="38" t="s">
        <v>39</v>
      </c>
      <c r="C15" s="39"/>
      <c r="D15" s="40" t="s">
        <v>10</v>
      </c>
    </row>
    <row r="16" spans="1:4" ht="12.75">
      <c r="A16" s="37" t="s">
        <v>40</v>
      </c>
      <c r="B16" s="38" t="s">
        <v>41</v>
      </c>
      <c r="C16" s="39"/>
      <c r="D16" s="40" t="s">
        <v>10</v>
      </c>
    </row>
    <row r="17" spans="1:4" ht="12.75">
      <c r="A17" s="37" t="s">
        <v>42</v>
      </c>
      <c r="B17" s="38" t="s">
        <v>43</v>
      </c>
      <c r="C17" s="39"/>
      <c r="D17" s="40" t="s">
        <v>10</v>
      </c>
    </row>
    <row r="18" spans="1:4" ht="12.75">
      <c r="A18" s="37" t="s">
        <v>44</v>
      </c>
      <c r="B18" s="38" t="s">
        <v>45</v>
      </c>
      <c r="C18" s="39"/>
      <c r="D18" s="40" t="s">
        <v>10</v>
      </c>
    </row>
    <row r="19" spans="1:4" ht="12.75">
      <c r="A19" s="37" t="s">
        <v>46</v>
      </c>
      <c r="B19" s="38" t="s">
        <v>47</v>
      </c>
      <c r="C19" s="39"/>
      <c r="D19" s="40" t="s">
        <v>10</v>
      </c>
    </row>
    <row r="20" spans="1:4" ht="12.75">
      <c r="A20" s="37" t="s">
        <v>48</v>
      </c>
      <c r="B20" s="38" t="s">
        <v>49</v>
      </c>
      <c r="C20" s="39"/>
      <c r="D20" s="40" t="s">
        <v>10</v>
      </c>
    </row>
    <row r="21" spans="1:4" ht="12.75">
      <c r="A21" s="37" t="s">
        <v>50</v>
      </c>
      <c r="B21" s="38" t="s">
        <v>51</v>
      </c>
      <c r="C21" s="39"/>
      <c r="D21" s="40" t="s">
        <v>10</v>
      </c>
    </row>
    <row r="22" spans="1:4" ht="12.75">
      <c r="A22" s="37" t="s">
        <v>52</v>
      </c>
      <c r="B22" s="38" t="s">
        <v>53</v>
      </c>
      <c r="C22" s="39"/>
      <c r="D22" s="40" t="s">
        <v>10</v>
      </c>
    </row>
    <row r="23" spans="1:4" ht="13.5">
      <c r="A23" s="41" t="s">
        <v>54</v>
      </c>
      <c r="B23" s="41"/>
      <c r="C23" s="42">
        <f>C4</f>
        <v>149418.47</v>
      </c>
      <c r="D23" s="43" t="s">
        <v>10</v>
      </c>
    </row>
    <row r="24" spans="3:4" ht="12.75">
      <c r="C24" s="44" t="s">
        <v>10</v>
      </c>
      <c r="D24" s="44" t="s">
        <v>10</v>
      </c>
    </row>
  </sheetData>
  <sheetProtection/>
  <mergeCells count="5">
    <mergeCell ref="A1:D1"/>
    <mergeCell ref="A2:B2"/>
    <mergeCell ref="C2:D2"/>
    <mergeCell ref="A23:B23"/>
    <mergeCell ref="C24:D24"/>
  </mergeCells>
  <printOptions horizontalCentered="1"/>
  <pageMargins left="0.5905511811023623" right="0.3937007874015748" top="0.3937007874015748" bottom="0.4724409448818898" header="0" footer="0"/>
  <pageSetup fitToHeight="0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T21"/>
  <sheetViews>
    <sheetView tabSelected="1" workbookViewId="0" topLeftCell="A17">
      <selection activeCell="W19" sqref="W19"/>
    </sheetView>
  </sheetViews>
  <sheetFormatPr defaultColWidth="9.00390625" defaultRowHeight="12.75"/>
  <cols>
    <col min="1" max="1" width="5.421875" style="1" customWidth="1"/>
    <col min="2" max="2" width="8.7109375" style="1" customWidth="1"/>
    <col min="3" max="3" width="10.8515625" style="1" customWidth="1"/>
    <col min="4" max="4" width="22.7109375" style="1" customWidth="1"/>
    <col min="5" max="5" width="5.421875" style="1" customWidth="1"/>
    <col min="6" max="18" width="8.7109375" style="1" customWidth="1"/>
    <col min="19" max="19" width="8.57421875" style="1" customWidth="1"/>
    <col min="20" max="20" width="11.421875" style="1" customWidth="1"/>
    <col min="21" max="16384" width="9.00390625" style="1" customWidth="1"/>
  </cols>
  <sheetData>
    <row r="1" spans="1:16" s="1" customFormat="1" ht="34.5" customHeight="1">
      <c r="A1" s="2" t="s">
        <v>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1" customFormat="1" ht="17.25" customHeight="1">
      <c r="A2" s="3" t="s">
        <v>11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1"/>
      <c r="O2" s="21"/>
      <c r="P2" s="21"/>
    </row>
    <row r="3" spans="1:16" s="1" customFormat="1" ht="16.5" customHeight="1">
      <c r="A3" s="4" t="s">
        <v>12</v>
      </c>
      <c r="B3" s="5" t="s">
        <v>56</v>
      </c>
      <c r="C3" s="5" t="s">
        <v>57</v>
      </c>
      <c r="D3" s="5" t="s">
        <v>58</v>
      </c>
      <c r="E3" s="5" t="s">
        <v>59</v>
      </c>
      <c r="F3" s="5" t="s">
        <v>60</v>
      </c>
      <c r="G3" s="5" t="s">
        <v>61</v>
      </c>
      <c r="H3" s="5" t="s">
        <v>62</v>
      </c>
      <c r="I3" s="22"/>
      <c r="J3" s="22"/>
      <c r="K3" s="22"/>
      <c r="L3" s="22"/>
      <c r="M3" s="22"/>
      <c r="N3" s="22"/>
      <c r="O3" s="23"/>
      <c r="P3" s="24" t="s">
        <v>63</v>
      </c>
    </row>
    <row r="4" spans="1:16" s="1" customFormat="1" ht="25.5" customHeight="1">
      <c r="A4" s="6"/>
      <c r="B4" s="7"/>
      <c r="C4" s="7"/>
      <c r="D4" s="7"/>
      <c r="E4" s="7"/>
      <c r="F4" s="7"/>
      <c r="G4" s="7"/>
      <c r="H4" s="8" t="s">
        <v>64</v>
      </c>
      <c r="I4" s="8" t="s">
        <v>65</v>
      </c>
      <c r="J4" s="8" t="s">
        <v>66</v>
      </c>
      <c r="K4" s="8" t="s">
        <v>67</v>
      </c>
      <c r="L4" s="8" t="s">
        <v>68</v>
      </c>
      <c r="M4" s="8" t="s">
        <v>43</v>
      </c>
      <c r="N4" s="8" t="s">
        <v>37</v>
      </c>
      <c r="O4" s="8" t="s">
        <v>53</v>
      </c>
      <c r="P4" s="25"/>
    </row>
    <row r="5" spans="1:16" s="1" customFormat="1" ht="73.5" customHeight="1">
      <c r="A5" s="9" t="s">
        <v>16</v>
      </c>
      <c r="B5" s="10" t="s">
        <v>69</v>
      </c>
      <c r="C5" s="10" t="s">
        <v>70</v>
      </c>
      <c r="D5" s="10" t="s">
        <v>71</v>
      </c>
      <c r="E5" s="10" t="s">
        <v>72</v>
      </c>
      <c r="F5" s="10">
        <v>1</v>
      </c>
      <c r="G5" s="10">
        <v>25433.34</v>
      </c>
      <c r="H5" s="10" t="s">
        <v>10</v>
      </c>
      <c r="I5" s="10">
        <v>22494</v>
      </c>
      <c r="J5" s="10"/>
      <c r="K5" s="10"/>
      <c r="L5" s="10">
        <v>155.58</v>
      </c>
      <c r="M5" s="10"/>
      <c r="N5" s="10">
        <v>683.75</v>
      </c>
      <c r="O5" s="10">
        <v>2100</v>
      </c>
      <c r="P5" s="26">
        <v>25433.34</v>
      </c>
    </row>
    <row r="6" spans="1:16" s="1" customFormat="1" ht="163.5" customHeigh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27"/>
    </row>
    <row r="7" spans="1:20" s="1" customFormat="1" ht="141.75" customHeight="1">
      <c r="A7" s="13" t="s">
        <v>18</v>
      </c>
      <c r="B7" s="14" t="s">
        <v>73</v>
      </c>
      <c r="C7" s="15" t="s">
        <v>74</v>
      </c>
      <c r="D7" s="15" t="s">
        <v>75</v>
      </c>
      <c r="E7" s="14" t="s">
        <v>76</v>
      </c>
      <c r="F7" s="16">
        <v>110</v>
      </c>
      <c r="G7" s="16">
        <v>800.9</v>
      </c>
      <c r="H7" s="16">
        <v>163</v>
      </c>
      <c r="I7" s="16">
        <v>500.3</v>
      </c>
      <c r="J7" s="16">
        <v>3.44</v>
      </c>
      <c r="K7" s="16">
        <v>41.6</v>
      </c>
      <c r="L7" s="16">
        <v>4.9</v>
      </c>
      <c r="M7" s="16"/>
      <c r="N7" s="16">
        <v>21.53</v>
      </c>
      <c r="O7" s="16">
        <v>66.13</v>
      </c>
      <c r="P7" s="28">
        <v>88099.03</v>
      </c>
      <c r="T7" s="31"/>
    </row>
    <row r="8" spans="1:16" s="1" customFormat="1" ht="139.5" customHeight="1">
      <c r="A8" s="13" t="s">
        <v>36</v>
      </c>
      <c r="B8" s="14" t="s">
        <v>77</v>
      </c>
      <c r="C8" s="15" t="s">
        <v>78</v>
      </c>
      <c r="D8" s="15" t="s">
        <v>79</v>
      </c>
      <c r="E8" s="14" t="s">
        <v>76</v>
      </c>
      <c r="F8" s="16">
        <v>1</v>
      </c>
      <c r="G8" s="16">
        <v>1820.92</v>
      </c>
      <c r="H8" s="16">
        <v>163</v>
      </c>
      <c r="I8" s="16">
        <v>1393.42</v>
      </c>
      <c r="J8" s="16">
        <v>10.43</v>
      </c>
      <c r="K8" s="16">
        <v>43.63</v>
      </c>
      <c r="L8" s="16">
        <v>11.14</v>
      </c>
      <c r="M8" s="16"/>
      <c r="N8" s="16">
        <v>48.95</v>
      </c>
      <c r="O8" s="16">
        <v>150.35</v>
      </c>
      <c r="P8" s="28">
        <v>1820.92</v>
      </c>
    </row>
    <row r="9" spans="1:16" s="1" customFormat="1" ht="129.75" customHeight="1">
      <c r="A9" s="13" t="s">
        <v>42</v>
      </c>
      <c r="B9" s="14" t="s">
        <v>80</v>
      </c>
      <c r="C9" s="15" t="s">
        <v>78</v>
      </c>
      <c r="D9" s="15" t="s">
        <v>81</v>
      </c>
      <c r="E9" s="14" t="s">
        <v>76</v>
      </c>
      <c r="F9" s="16">
        <v>2</v>
      </c>
      <c r="G9" s="16">
        <v>3573.47</v>
      </c>
      <c r="H9" s="16">
        <v>163</v>
      </c>
      <c r="I9" s="16">
        <v>2943.42</v>
      </c>
      <c r="J9" s="16">
        <v>10.43</v>
      </c>
      <c r="K9" s="16">
        <v>43.63</v>
      </c>
      <c r="L9" s="16">
        <v>21.86</v>
      </c>
      <c r="M9" s="16"/>
      <c r="N9" s="16">
        <v>96.07</v>
      </c>
      <c r="O9" s="16">
        <v>295.06</v>
      </c>
      <c r="P9" s="28">
        <v>7146.93</v>
      </c>
    </row>
    <row r="10" spans="1:16" s="1" customFormat="1" ht="139.5" customHeight="1">
      <c r="A10" s="13" t="s">
        <v>52</v>
      </c>
      <c r="B10" s="14" t="s">
        <v>82</v>
      </c>
      <c r="C10" s="15" t="s">
        <v>78</v>
      </c>
      <c r="D10" s="15" t="s">
        <v>83</v>
      </c>
      <c r="E10" s="14" t="s">
        <v>76</v>
      </c>
      <c r="F10" s="16">
        <v>1</v>
      </c>
      <c r="G10" s="16">
        <v>4185.16</v>
      </c>
      <c r="H10" s="16">
        <v>163</v>
      </c>
      <c r="I10" s="16">
        <v>3484.42</v>
      </c>
      <c r="J10" s="16">
        <v>10.43</v>
      </c>
      <c r="K10" s="16">
        <v>43.63</v>
      </c>
      <c r="L10" s="16">
        <v>25.6</v>
      </c>
      <c r="M10" s="16"/>
      <c r="N10" s="16">
        <v>112.51</v>
      </c>
      <c r="O10" s="16">
        <v>345.56</v>
      </c>
      <c r="P10" s="28">
        <v>4185.16</v>
      </c>
    </row>
    <row r="11" spans="1:16" s="1" customFormat="1" ht="135" customHeight="1">
      <c r="A11" s="13" t="s">
        <v>84</v>
      </c>
      <c r="B11" s="14" t="s">
        <v>85</v>
      </c>
      <c r="C11" s="15" t="s">
        <v>86</v>
      </c>
      <c r="D11" s="15" t="s">
        <v>87</v>
      </c>
      <c r="E11" s="14" t="s">
        <v>76</v>
      </c>
      <c r="F11" s="16">
        <v>3</v>
      </c>
      <c r="G11" s="16">
        <v>940.55</v>
      </c>
      <c r="H11" s="16">
        <v>374.9</v>
      </c>
      <c r="I11" s="16">
        <v>352.88</v>
      </c>
      <c r="J11" s="16">
        <v>8.29</v>
      </c>
      <c r="K11" s="16">
        <v>95.78</v>
      </c>
      <c r="L11" s="16">
        <v>5.75</v>
      </c>
      <c r="M11" s="16"/>
      <c r="N11" s="16">
        <v>25.29</v>
      </c>
      <c r="O11" s="16">
        <v>77.66</v>
      </c>
      <c r="P11" s="28">
        <v>2821.65</v>
      </c>
    </row>
    <row r="12" spans="1:16" s="1" customFormat="1" ht="144" customHeight="1">
      <c r="A12" s="13" t="s">
        <v>88</v>
      </c>
      <c r="B12" s="14" t="s">
        <v>89</v>
      </c>
      <c r="C12" s="15" t="s">
        <v>90</v>
      </c>
      <c r="D12" s="15" t="s">
        <v>91</v>
      </c>
      <c r="E12" s="14" t="s">
        <v>92</v>
      </c>
      <c r="F12" s="16">
        <v>1</v>
      </c>
      <c r="G12" s="16">
        <v>463.13</v>
      </c>
      <c r="H12" s="16">
        <v>47.27</v>
      </c>
      <c r="I12" s="16">
        <v>350.56</v>
      </c>
      <c r="J12" s="16"/>
      <c r="K12" s="16">
        <v>11.78</v>
      </c>
      <c r="L12" s="16">
        <v>2.83</v>
      </c>
      <c r="M12" s="16"/>
      <c r="N12" s="16">
        <v>12.45</v>
      </c>
      <c r="O12" s="16">
        <v>38.24</v>
      </c>
      <c r="P12" s="28">
        <v>463.13</v>
      </c>
    </row>
    <row r="13" spans="1:16" s="1" customFormat="1" ht="135" customHeight="1">
      <c r="A13" s="13" t="s">
        <v>93</v>
      </c>
      <c r="B13" s="14" t="s">
        <v>94</v>
      </c>
      <c r="C13" s="15" t="s">
        <v>90</v>
      </c>
      <c r="D13" s="15" t="s">
        <v>95</v>
      </c>
      <c r="E13" s="14" t="s">
        <v>92</v>
      </c>
      <c r="F13" s="16">
        <v>3</v>
      </c>
      <c r="G13" s="16">
        <v>700.58</v>
      </c>
      <c r="H13" s="16">
        <v>47.27</v>
      </c>
      <c r="I13" s="16">
        <v>560.56</v>
      </c>
      <c r="J13" s="16"/>
      <c r="K13" s="16">
        <v>11.78</v>
      </c>
      <c r="L13" s="16">
        <v>4.29</v>
      </c>
      <c r="M13" s="16"/>
      <c r="N13" s="16">
        <v>18.83</v>
      </c>
      <c r="O13" s="16">
        <v>57.85</v>
      </c>
      <c r="P13" s="28">
        <v>2101.73</v>
      </c>
    </row>
    <row r="14" spans="1:16" s="1" customFormat="1" ht="133.5" customHeight="1">
      <c r="A14" s="13" t="s">
        <v>96</v>
      </c>
      <c r="B14" s="14" t="s">
        <v>97</v>
      </c>
      <c r="C14" s="15" t="s">
        <v>98</v>
      </c>
      <c r="D14" s="15" t="s">
        <v>99</v>
      </c>
      <c r="E14" s="14" t="s">
        <v>76</v>
      </c>
      <c r="F14" s="16">
        <v>12</v>
      </c>
      <c r="G14" s="16">
        <v>476.66</v>
      </c>
      <c r="H14" s="16">
        <v>195.6</v>
      </c>
      <c r="I14" s="16">
        <v>120.89</v>
      </c>
      <c r="J14" s="16">
        <v>43.69</v>
      </c>
      <c r="K14" s="16">
        <v>61.39</v>
      </c>
      <c r="L14" s="16">
        <v>2.92</v>
      </c>
      <c r="M14" s="16"/>
      <c r="N14" s="16">
        <v>12.81</v>
      </c>
      <c r="O14" s="16">
        <v>39.36</v>
      </c>
      <c r="P14" s="28">
        <v>5719.89</v>
      </c>
    </row>
    <row r="15" spans="1:16" s="1" customFormat="1" ht="132.75" customHeight="1">
      <c r="A15" s="13" t="s">
        <v>100</v>
      </c>
      <c r="B15" s="14" t="s">
        <v>101</v>
      </c>
      <c r="C15" s="15" t="s">
        <v>102</v>
      </c>
      <c r="D15" s="15" t="s">
        <v>103</v>
      </c>
      <c r="E15" s="14" t="s">
        <v>104</v>
      </c>
      <c r="F15" s="16">
        <v>25</v>
      </c>
      <c r="G15" s="16">
        <v>274.45</v>
      </c>
      <c r="H15" s="16">
        <v>40.75</v>
      </c>
      <c r="I15" s="16">
        <v>92</v>
      </c>
      <c r="J15" s="16">
        <v>77.39</v>
      </c>
      <c r="K15" s="16">
        <v>32.59</v>
      </c>
      <c r="L15" s="16">
        <v>1.68</v>
      </c>
      <c r="M15" s="16"/>
      <c r="N15" s="16">
        <v>7.38</v>
      </c>
      <c r="O15" s="16">
        <v>22.66</v>
      </c>
      <c r="P15" s="28">
        <v>6861.2</v>
      </c>
    </row>
    <row r="16" spans="1:16" s="1" customFormat="1" ht="141.75" customHeight="1">
      <c r="A16" s="13" t="s">
        <v>105</v>
      </c>
      <c r="B16" s="14" t="s">
        <v>106</v>
      </c>
      <c r="C16" s="15" t="s">
        <v>107</v>
      </c>
      <c r="D16" s="15" t="s">
        <v>108</v>
      </c>
      <c r="E16" s="14" t="s">
        <v>109</v>
      </c>
      <c r="F16" s="16">
        <v>1</v>
      </c>
      <c r="G16" s="16">
        <v>812.67</v>
      </c>
      <c r="H16" s="16">
        <v>244.5</v>
      </c>
      <c r="I16" s="16">
        <v>400</v>
      </c>
      <c r="J16" s="16">
        <v>10.35</v>
      </c>
      <c r="K16" s="16">
        <v>63.9</v>
      </c>
      <c r="L16" s="16">
        <v>4.97</v>
      </c>
      <c r="M16" s="16"/>
      <c r="N16" s="16">
        <v>21.85</v>
      </c>
      <c r="O16" s="16">
        <v>67.1</v>
      </c>
      <c r="P16" s="28">
        <v>812.67</v>
      </c>
    </row>
    <row r="17" spans="1:16" s="1" customFormat="1" ht="102" customHeight="1">
      <c r="A17" s="13" t="s">
        <v>110</v>
      </c>
      <c r="B17" s="14" t="s">
        <v>111</v>
      </c>
      <c r="C17" s="15" t="s">
        <v>112</v>
      </c>
      <c r="D17" s="15" t="s">
        <v>113</v>
      </c>
      <c r="E17" s="14" t="s">
        <v>114</v>
      </c>
      <c r="F17" s="16">
        <v>300</v>
      </c>
      <c r="G17" s="16">
        <v>3.1</v>
      </c>
      <c r="H17" s="16">
        <v>0.57</v>
      </c>
      <c r="I17" s="16">
        <v>2.03</v>
      </c>
      <c r="J17" s="16"/>
      <c r="K17" s="16">
        <v>0.14</v>
      </c>
      <c r="L17" s="16">
        <v>0.02</v>
      </c>
      <c r="M17" s="16"/>
      <c r="N17" s="16">
        <v>0.08</v>
      </c>
      <c r="O17" s="16">
        <v>0.26</v>
      </c>
      <c r="P17" s="28">
        <v>929.41</v>
      </c>
    </row>
    <row r="18" spans="1:16" s="1" customFormat="1" ht="111.75" customHeight="1">
      <c r="A18" s="13" t="s">
        <v>115</v>
      </c>
      <c r="B18" s="14" t="s">
        <v>116</v>
      </c>
      <c r="C18" s="15" t="s">
        <v>112</v>
      </c>
      <c r="D18" s="15" t="s">
        <v>117</v>
      </c>
      <c r="E18" s="14" t="s">
        <v>114</v>
      </c>
      <c r="F18" s="16">
        <v>200</v>
      </c>
      <c r="G18" s="16">
        <v>4.74</v>
      </c>
      <c r="H18" s="16">
        <v>0.57</v>
      </c>
      <c r="I18" s="16">
        <v>3.48</v>
      </c>
      <c r="J18" s="16"/>
      <c r="K18" s="16">
        <v>0.14</v>
      </c>
      <c r="L18" s="16">
        <v>0.03</v>
      </c>
      <c r="M18" s="16"/>
      <c r="N18" s="16">
        <v>0.13</v>
      </c>
      <c r="O18" s="16">
        <v>0.39</v>
      </c>
      <c r="P18" s="28">
        <v>947.5</v>
      </c>
    </row>
    <row r="19" spans="1:16" s="1" customFormat="1" ht="123.75">
      <c r="A19" s="13" t="s">
        <v>118</v>
      </c>
      <c r="B19" s="14" t="s">
        <v>119</v>
      </c>
      <c r="C19" s="15" t="s">
        <v>120</v>
      </c>
      <c r="D19" s="15" t="s">
        <v>121</v>
      </c>
      <c r="E19" s="14" t="s">
        <v>114</v>
      </c>
      <c r="F19" s="16">
        <v>300</v>
      </c>
      <c r="G19" s="16">
        <v>6.92</v>
      </c>
      <c r="H19" s="16">
        <v>2.69</v>
      </c>
      <c r="I19" s="16">
        <v>2.71</v>
      </c>
      <c r="J19" s="16">
        <v>0.04</v>
      </c>
      <c r="K19" s="16">
        <v>0.68</v>
      </c>
      <c r="L19" s="16">
        <v>0.04</v>
      </c>
      <c r="M19" s="16"/>
      <c r="N19" s="16">
        <v>0.19</v>
      </c>
      <c r="O19" s="16">
        <v>0.57</v>
      </c>
      <c r="P19" s="28">
        <v>2075.91</v>
      </c>
    </row>
    <row r="20" spans="1:16" s="1" customFormat="1" ht="25.5" customHeight="1">
      <c r="A20" s="17"/>
      <c r="B20" s="18"/>
      <c r="C20" s="19" t="s">
        <v>122</v>
      </c>
      <c r="D20" s="18"/>
      <c r="E20" s="18"/>
      <c r="F20" s="18"/>
      <c r="G20" s="18"/>
      <c r="H20" s="20">
        <v>24598.23</v>
      </c>
      <c r="I20" s="20">
        <v>97651.24</v>
      </c>
      <c r="J20" s="20">
        <v>2926.37</v>
      </c>
      <c r="K20" s="20">
        <v>6974.31</v>
      </c>
      <c r="L20" s="20">
        <v>914.04</v>
      </c>
      <c r="M20" s="20"/>
      <c r="N20" s="20">
        <v>4016.97</v>
      </c>
      <c r="O20" s="20">
        <v>12337.29</v>
      </c>
      <c r="P20" s="29">
        <v>149418.47</v>
      </c>
    </row>
    <row r="21" spans="9:16" s="1" customFormat="1" ht="12.75">
      <c r="I21" s="30"/>
      <c r="J21" s="30"/>
      <c r="K21" s="30"/>
      <c r="L21" s="30"/>
      <c r="M21" s="30"/>
      <c r="N21" s="30"/>
      <c r="O21" s="30"/>
      <c r="P21" s="30"/>
    </row>
  </sheetData>
  <sheetProtection/>
  <mergeCells count="30">
    <mergeCell ref="A1:P1"/>
    <mergeCell ref="A2:H2"/>
    <mergeCell ref="I2:M2"/>
    <mergeCell ref="N2:P2"/>
    <mergeCell ref="H3:O3"/>
    <mergeCell ref="I21:P21"/>
    <mergeCell ref="A3:A4"/>
    <mergeCell ref="A5:A6"/>
    <mergeCell ref="B3:B4"/>
    <mergeCell ref="B5:B6"/>
    <mergeCell ref="C3:C4"/>
    <mergeCell ref="C5:C6"/>
    <mergeCell ref="D3:D4"/>
    <mergeCell ref="D5:D6"/>
    <mergeCell ref="E3:E4"/>
    <mergeCell ref="E5:E6"/>
    <mergeCell ref="F3:F4"/>
    <mergeCell ref="F5:F6"/>
    <mergeCell ref="G3:G4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3:P4"/>
    <mergeCell ref="P5:P6"/>
  </mergeCells>
  <printOptions horizontalCentered="1"/>
  <pageMargins left="0.5902777777777778" right="0.39305555555555555" top="0.39305555555555555" bottom="0.4722222222222222" header="0" footer="0"/>
  <pageSetup fitToHeight="0" fitToWidth="1" horizontalDpi="300" verticalDpi="3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阿晋1416790593</cp:lastModifiedBy>
  <dcterms:created xsi:type="dcterms:W3CDTF">2024-04-23T02:55:44Z</dcterms:created>
  <dcterms:modified xsi:type="dcterms:W3CDTF">2024-04-24T01:00:22Z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I">
    <vt:lpwstr>C9E821043BF645D8ACBB1DF1446357AE_12</vt:lpwstr>
  </property>
  <property fmtid="{D5CDD505-2E9C-101B-9397-08002B2CF9AE}" pid="6" name="KSOProductBuildV">
    <vt:lpwstr>2052-12.1.0.16417</vt:lpwstr>
  </property>
</Properties>
</file>